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013_КОНКУРС ПРЕЗЕНТАЦИЙ\"/>
    </mc:Choice>
  </mc:AlternateContent>
  <bookViews>
    <workbookView xWindow="7980" yWindow="-15" windowWidth="11235" windowHeight="6000"/>
  </bookViews>
  <sheets>
    <sheet name="Презентации" sheetId="1" r:id="rId1"/>
    <sheet name="БД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7" i="1" l="1"/>
  <c r="D22" i="1" l="1"/>
  <c r="D13" i="1"/>
  <c r="D11" i="1"/>
  <c r="D12" i="1"/>
  <c r="D4" i="1"/>
  <c r="D16" i="1"/>
  <c r="D9" i="1"/>
  <c r="D8" i="1"/>
  <c r="D19" i="1"/>
  <c r="D2" i="1"/>
  <c r="D17" i="1"/>
  <c r="D6" i="1"/>
  <c r="D15" i="1"/>
  <c r="D10" i="1"/>
  <c r="D3" i="1"/>
  <c r="G3" i="1" s="1"/>
  <c r="D18" i="1"/>
  <c r="D14" i="1"/>
  <c r="D5" i="1"/>
  <c r="C13" i="1"/>
  <c r="G13" i="1" s="1"/>
  <c r="C11" i="1"/>
  <c r="C22" i="1"/>
  <c r="C12" i="1"/>
  <c r="C4" i="1"/>
  <c r="G4" i="1" s="1"/>
  <c r="C16" i="1"/>
  <c r="C9" i="1"/>
  <c r="C8" i="1"/>
  <c r="G8" i="1" s="1"/>
  <c r="C19" i="1"/>
  <c r="C2" i="1"/>
  <c r="C17" i="1"/>
  <c r="G17" i="1" s="1"/>
  <c r="C6" i="1"/>
  <c r="C15" i="1"/>
  <c r="C10" i="1"/>
  <c r="C3" i="1"/>
  <c r="C18" i="1"/>
  <c r="C14" i="1"/>
  <c r="G14" i="1" s="1"/>
  <c r="C5" i="1"/>
  <c r="G9" i="1" l="1"/>
  <c r="G15" i="1"/>
  <c r="G19" i="1"/>
  <c r="G22" i="1"/>
  <c r="G5" i="1"/>
  <c r="G10" i="1"/>
  <c r="G18" i="1"/>
  <c r="G6" i="1"/>
  <c r="G12" i="1"/>
  <c r="G11" i="1"/>
  <c r="G2" i="1"/>
  <c r="G16" i="1"/>
</calcChain>
</file>

<file path=xl/sharedStrings.xml><?xml version="1.0" encoding="utf-8"?>
<sst xmlns="http://schemas.openxmlformats.org/spreadsheetml/2006/main" count="78" uniqueCount="43">
  <si>
    <t>Баруткина М., Ефремова Д.</t>
  </si>
  <si>
    <t>Ткаченко П., Александрушкин Д.</t>
  </si>
  <si>
    <t>Бондарев И.</t>
  </si>
  <si>
    <t>Гасанова П., Похваленская А.</t>
  </si>
  <si>
    <t>Грачёва Д.</t>
  </si>
  <si>
    <t>Громов Н.</t>
  </si>
  <si>
    <t>Егорова К., Шишкина О.</t>
  </si>
  <si>
    <t>Егошин</t>
  </si>
  <si>
    <t>Карасёва Л., Зикеева</t>
  </si>
  <si>
    <t>Костиков Д.</t>
  </si>
  <si>
    <t>Фёдорова Л., Мохова А.</t>
  </si>
  <si>
    <t>Недик В.</t>
  </si>
  <si>
    <t>Николаева Д.</t>
  </si>
  <si>
    <t>Погорский С.</t>
  </si>
  <si>
    <t>Соколов С.</t>
  </si>
  <si>
    <t>Шнукало Е.</t>
  </si>
  <si>
    <t>Югай К., Филяшина К.</t>
  </si>
  <si>
    <t>Юрченко Р., Лёвочкин С.</t>
  </si>
  <si>
    <t>Фамилия, имя участников</t>
  </si>
  <si>
    <t>дизайн</t>
  </si>
  <si>
    <t>технология</t>
  </si>
  <si>
    <t>ИТОГО</t>
  </si>
  <si>
    <t>оценка
 учителя
(Краюшкина НЮ)</t>
  </si>
  <si>
    <t>оценка
 учителя
(Быкова АА)</t>
  </si>
  <si>
    <t>Арутюнян А., Чрагян В.</t>
  </si>
  <si>
    <t>Солдатова С., Мошечкова А.</t>
  </si>
  <si>
    <t>Победитель</t>
  </si>
  <si>
    <t>Призёр</t>
  </si>
  <si>
    <t>Комплексный проект</t>
  </si>
  <si>
    <t>Участник</t>
  </si>
  <si>
    <t>класс</t>
  </si>
  <si>
    <t>9 "Б"</t>
  </si>
  <si>
    <t>Ветрова К.</t>
  </si>
  <si>
    <t>Призёры:</t>
  </si>
  <si>
    <t>Каглинская М., Чигина м.</t>
  </si>
  <si>
    <t>Новикова, Евменьева</t>
  </si>
  <si>
    <t>Участники:</t>
  </si>
  <si>
    <t>Победители:</t>
  </si>
  <si>
    <t>Долженкова В., Шастина В.</t>
  </si>
  <si>
    <t>Манойленко Я., Супрунова К.</t>
  </si>
  <si>
    <t>Проноза А., Степаньян А.</t>
  </si>
  <si>
    <t>9 "A"</t>
  </si>
  <si>
    <t>Мультимедийный проект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</si>
</sst>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0" fillId="0" borderId="2" xfId="0" applyBorder="1"/>
    <xf numFmtId="0" fontId="0" fillId="2" borderId="3" xfId="0" applyFill="1" applyBorder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3" xfId="0" applyFill="1" applyBorder="1"/>
    <xf numFmtId="0" fontId="0" fillId="3" borderId="0" xfId="0" applyFill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0" xfId="0" applyFont="1"/>
    <xf numFmtId="0" fontId="0" fillId="3" borderId="0" xfId="0" applyFill="1"/>
    <xf numFmtId="0" fontId="0" fillId="2" borderId="0" xfId="0" applyFill="1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D30" sqref="D30"/>
    </sheetView>
  </sheetViews>
  <sheetFormatPr defaultRowHeight="15" x14ac:dyDescent="0.25"/>
  <cols>
    <col min="1" max="1" width="35" customWidth="1"/>
    <col min="2" max="2" width="8" customWidth="1"/>
    <col min="3" max="3" width="15.140625" customWidth="1"/>
    <col min="4" max="4" width="13.42578125" customWidth="1"/>
    <col min="5" max="5" width="12.85546875" customWidth="1"/>
    <col min="6" max="6" width="10.7109375" customWidth="1"/>
    <col min="8" max="8" width="13.85546875" customWidth="1"/>
  </cols>
  <sheetData>
    <row r="1" spans="1:8" ht="60.75" customHeight="1" x14ac:dyDescent="0.25">
      <c r="A1" s="4" t="s">
        <v>18</v>
      </c>
      <c r="B1" s="2" t="s">
        <v>30</v>
      </c>
      <c r="C1" s="2" t="s">
        <v>19</v>
      </c>
      <c r="D1" s="2" t="s">
        <v>20</v>
      </c>
      <c r="E1" s="3" t="s">
        <v>22</v>
      </c>
      <c r="F1" s="3" t="s">
        <v>23</v>
      </c>
      <c r="G1" s="2" t="s">
        <v>21</v>
      </c>
    </row>
    <row r="2" spans="1:8" x14ac:dyDescent="0.25">
      <c r="A2" s="10" t="s">
        <v>8</v>
      </c>
      <c r="B2" s="12" t="s">
        <v>31</v>
      </c>
      <c r="C2" s="11">
        <f>10+10+10+10+10+10</f>
        <v>60</v>
      </c>
      <c r="D2" s="11">
        <f>10+10+10+10+10+10</f>
        <v>60</v>
      </c>
      <c r="E2" s="11">
        <v>20</v>
      </c>
      <c r="F2" s="11">
        <v>20</v>
      </c>
      <c r="G2" s="11">
        <f t="shared" ref="G2:G19" si="0">SUM(C2:F2)</f>
        <v>160</v>
      </c>
      <c r="H2" t="s">
        <v>26</v>
      </c>
    </row>
    <row r="3" spans="1:8" x14ac:dyDescent="0.25">
      <c r="A3" s="7" t="s">
        <v>3</v>
      </c>
      <c r="B3" s="13" t="s">
        <v>31</v>
      </c>
      <c r="C3" s="8">
        <f>9+9+9+9+10+9</f>
        <v>55</v>
      </c>
      <c r="D3" s="8">
        <f>9+10+9+10+10+9</f>
        <v>57</v>
      </c>
      <c r="E3" s="8">
        <v>20</v>
      </c>
      <c r="F3" s="8">
        <v>20</v>
      </c>
      <c r="G3" s="8">
        <f t="shared" si="0"/>
        <v>152</v>
      </c>
      <c r="H3" t="s">
        <v>27</v>
      </c>
    </row>
    <row r="4" spans="1:8" x14ac:dyDescent="0.25">
      <c r="A4" s="7" t="s">
        <v>13</v>
      </c>
      <c r="B4" s="13" t="s">
        <v>31</v>
      </c>
      <c r="C4" s="8">
        <f>9+8+10+9+10+9</f>
        <v>55</v>
      </c>
      <c r="D4" s="8">
        <f>9+8+10+8+10+10</f>
        <v>55</v>
      </c>
      <c r="E4" s="8">
        <v>20</v>
      </c>
      <c r="F4" s="8">
        <v>20</v>
      </c>
      <c r="G4" s="8">
        <f t="shared" si="0"/>
        <v>150</v>
      </c>
      <c r="H4" t="s">
        <v>27</v>
      </c>
    </row>
    <row r="5" spans="1:8" x14ac:dyDescent="0.25">
      <c r="A5" s="7" t="s">
        <v>0</v>
      </c>
      <c r="B5" s="13" t="s">
        <v>31</v>
      </c>
      <c r="C5" s="8">
        <f>10+8+10+7+10+9</f>
        <v>54</v>
      </c>
      <c r="D5" s="8">
        <f>9+9+9+9+10+9</f>
        <v>55</v>
      </c>
      <c r="E5" s="8">
        <v>20</v>
      </c>
      <c r="F5" s="8">
        <v>20</v>
      </c>
      <c r="G5" s="8">
        <f t="shared" si="0"/>
        <v>149</v>
      </c>
      <c r="H5" t="s">
        <v>27</v>
      </c>
    </row>
    <row r="6" spans="1:8" x14ac:dyDescent="0.25">
      <c r="A6" s="7" t="s">
        <v>6</v>
      </c>
      <c r="B6" s="13" t="s">
        <v>31</v>
      </c>
      <c r="C6" s="8">
        <f>8+10+10+10+10+10</f>
        <v>58</v>
      </c>
      <c r="D6" s="8">
        <f>9+10+8+10+10+8</f>
        <v>55</v>
      </c>
      <c r="E6" s="8">
        <v>18</v>
      </c>
      <c r="F6" s="8">
        <v>18</v>
      </c>
      <c r="G6" s="8">
        <f t="shared" si="0"/>
        <v>149</v>
      </c>
      <c r="H6" t="s">
        <v>27</v>
      </c>
    </row>
    <row r="7" spans="1:8" x14ac:dyDescent="0.25">
      <c r="A7" s="7" t="s">
        <v>24</v>
      </c>
      <c r="B7" s="13" t="s">
        <v>31</v>
      </c>
      <c r="C7" s="8">
        <v>57</v>
      </c>
      <c r="D7" s="8">
        <v>56</v>
      </c>
      <c r="E7" s="8">
        <v>18</v>
      </c>
      <c r="F7" s="8">
        <v>18</v>
      </c>
      <c r="G7" s="8">
        <f t="shared" si="0"/>
        <v>149</v>
      </c>
      <c r="H7" t="s">
        <v>27</v>
      </c>
    </row>
    <row r="8" spans="1:8" x14ac:dyDescent="0.25">
      <c r="A8" s="5" t="s">
        <v>10</v>
      </c>
      <c r="B8" s="14" t="s">
        <v>31</v>
      </c>
      <c r="C8" s="1">
        <f>9+10+8+10+10+9</f>
        <v>56</v>
      </c>
      <c r="D8" s="1">
        <f>9+10+10+10+10+10</f>
        <v>59</v>
      </c>
      <c r="E8" s="1">
        <v>16</v>
      </c>
      <c r="F8" s="1">
        <v>16</v>
      </c>
      <c r="G8" s="1">
        <f t="shared" si="0"/>
        <v>147</v>
      </c>
      <c r="H8" t="s">
        <v>29</v>
      </c>
    </row>
    <row r="9" spans="1:8" x14ac:dyDescent="0.25">
      <c r="A9" s="5" t="s">
        <v>11</v>
      </c>
      <c r="B9" s="14" t="s">
        <v>31</v>
      </c>
      <c r="C9" s="1">
        <f>9+10+8+10+10+8</f>
        <v>55</v>
      </c>
      <c r="D9" s="1">
        <f>9+10+8+10+10+8</f>
        <v>55</v>
      </c>
      <c r="E9" s="1">
        <v>18</v>
      </c>
      <c r="F9" s="1">
        <v>18</v>
      </c>
      <c r="G9" s="1">
        <f t="shared" si="0"/>
        <v>146</v>
      </c>
      <c r="H9" t="s">
        <v>29</v>
      </c>
    </row>
    <row r="10" spans="1:8" x14ac:dyDescent="0.25">
      <c r="A10" s="5" t="s">
        <v>4</v>
      </c>
      <c r="B10" s="14" t="s">
        <v>31</v>
      </c>
      <c r="C10" s="1">
        <f>9+9+8+9+10+9</f>
        <v>54</v>
      </c>
      <c r="D10" s="1">
        <f>9+10+8+10+10+8</f>
        <v>55</v>
      </c>
      <c r="E10" s="1">
        <v>16</v>
      </c>
      <c r="F10" s="1">
        <v>16</v>
      </c>
      <c r="G10" s="1">
        <f t="shared" si="0"/>
        <v>141</v>
      </c>
      <c r="H10" t="s">
        <v>29</v>
      </c>
    </row>
    <row r="11" spans="1:8" x14ac:dyDescent="0.25">
      <c r="A11" s="6" t="s">
        <v>16</v>
      </c>
      <c r="B11" s="15" t="s">
        <v>31</v>
      </c>
      <c r="C11" s="2">
        <f>7+8+7+9+10+7</f>
        <v>48</v>
      </c>
      <c r="D11" s="2">
        <f>9+8+8+9+10+8</f>
        <v>52</v>
      </c>
      <c r="E11" s="2">
        <v>19</v>
      </c>
      <c r="F11" s="2">
        <v>19</v>
      </c>
      <c r="G11" s="2">
        <f t="shared" si="0"/>
        <v>138</v>
      </c>
      <c r="H11" t="s">
        <v>29</v>
      </c>
    </row>
    <row r="12" spans="1:8" x14ac:dyDescent="0.25">
      <c r="A12" s="5" t="s">
        <v>14</v>
      </c>
      <c r="B12" s="14" t="s">
        <v>31</v>
      </c>
      <c r="C12" s="1">
        <f>7+7+7+8+9+7</f>
        <v>45</v>
      </c>
      <c r="D12" s="1">
        <f>7+8+7+9+10+7</f>
        <v>48</v>
      </c>
      <c r="E12" s="1">
        <v>12</v>
      </c>
      <c r="F12" s="1">
        <v>11</v>
      </c>
      <c r="G12" s="1">
        <f t="shared" si="0"/>
        <v>116</v>
      </c>
      <c r="H12" t="s">
        <v>29</v>
      </c>
    </row>
    <row r="13" spans="1:8" x14ac:dyDescent="0.25">
      <c r="A13" s="5" t="s">
        <v>17</v>
      </c>
      <c r="B13" s="14" t="s">
        <v>31</v>
      </c>
      <c r="C13" s="1">
        <f>7+8+7+9+9+7</f>
        <v>47</v>
      </c>
      <c r="D13" s="1">
        <f>7+8+7+8+8+7</f>
        <v>45</v>
      </c>
      <c r="E13" s="1">
        <v>10</v>
      </c>
      <c r="F13" s="1">
        <v>10</v>
      </c>
      <c r="G13" s="1">
        <f t="shared" si="0"/>
        <v>112</v>
      </c>
      <c r="H13" t="s">
        <v>29</v>
      </c>
    </row>
    <row r="14" spans="1:8" x14ac:dyDescent="0.25">
      <c r="A14" s="5" t="s">
        <v>1</v>
      </c>
      <c r="B14" s="14" t="s">
        <v>31</v>
      </c>
      <c r="C14" s="1">
        <f>7+7+6+7+9+6</f>
        <v>42</v>
      </c>
      <c r="D14" s="1">
        <f>7+7+7+6+8+7</f>
        <v>42</v>
      </c>
      <c r="E14" s="1">
        <v>12</v>
      </c>
      <c r="F14" s="1">
        <v>13</v>
      </c>
      <c r="G14" s="1">
        <f t="shared" si="0"/>
        <v>109</v>
      </c>
      <c r="H14" t="s">
        <v>29</v>
      </c>
    </row>
    <row r="15" spans="1:8" x14ac:dyDescent="0.25">
      <c r="A15" s="5" t="s">
        <v>5</v>
      </c>
      <c r="B15" s="14" t="s">
        <v>31</v>
      </c>
      <c r="C15" s="1">
        <f>5+7+7+8+8+6</f>
        <v>41</v>
      </c>
      <c r="D15" s="1">
        <f>6+7+6+7+9+6</f>
        <v>41</v>
      </c>
      <c r="E15" s="1">
        <v>14</v>
      </c>
      <c r="F15" s="1">
        <v>13</v>
      </c>
      <c r="G15" s="1">
        <f t="shared" si="0"/>
        <v>109</v>
      </c>
      <c r="H15" t="s">
        <v>29</v>
      </c>
    </row>
    <row r="16" spans="1:8" x14ac:dyDescent="0.25">
      <c r="A16" s="5" t="s">
        <v>12</v>
      </c>
      <c r="B16" s="14" t="s">
        <v>31</v>
      </c>
      <c r="C16" s="1">
        <f>6+7+6+8+9+6</f>
        <v>42</v>
      </c>
      <c r="D16" s="1">
        <f>6+7+6+8+9+6</f>
        <v>42</v>
      </c>
      <c r="E16" s="1">
        <v>13</v>
      </c>
      <c r="F16" s="1">
        <v>12</v>
      </c>
      <c r="G16" s="1">
        <f t="shared" si="0"/>
        <v>109</v>
      </c>
      <c r="H16" t="s">
        <v>29</v>
      </c>
    </row>
    <row r="17" spans="1:8" x14ac:dyDescent="0.25">
      <c r="A17" s="5" t="s">
        <v>7</v>
      </c>
      <c r="B17" s="14" t="s">
        <v>31</v>
      </c>
      <c r="C17" s="1">
        <f>5+5+5+5+8+5</f>
        <v>33</v>
      </c>
      <c r="D17" s="1">
        <f>5+6+5+7+8+5</f>
        <v>36</v>
      </c>
      <c r="E17" s="1">
        <v>8</v>
      </c>
      <c r="F17" s="1">
        <v>7</v>
      </c>
      <c r="G17" s="1">
        <f t="shared" si="0"/>
        <v>84</v>
      </c>
      <c r="H17" t="s">
        <v>29</v>
      </c>
    </row>
    <row r="18" spans="1:8" x14ac:dyDescent="0.25">
      <c r="A18" s="5" t="s">
        <v>2</v>
      </c>
      <c r="B18" s="14" t="s">
        <v>31</v>
      </c>
      <c r="C18" s="1">
        <f>5+6+5+6+7+5</f>
        <v>34</v>
      </c>
      <c r="D18" s="1">
        <f>5+5+5+5+8+5</f>
        <v>33</v>
      </c>
      <c r="E18" s="1">
        <v>8</v>
      </c>
      <c r="F18" s="1">
        <v>7</v>
      </c>
      <c r="G18" s="1">
        <f t="shared" si="0"/>
        <v>82</v>
      </c>
      <c r="H18" t="s">
        <v>29</v>
      </c>
    </row>
    <row r="19" spans="1:8" x14ac:dyDescent="0.25">
      <c r="A19" s="6" t="s">
        <v>9</v>
      </c>
      <c r="B19" s="15" t="s">
        <v>31</v>
      </c>
      <c r="C19" s="2">
        <f>5+5+6+5+8+6</f>
        <v>35</v>
      </c>
      <c r="D19" s="2">
        <f>7+6+4+5+8+5</f>
        <v>35</v>
      </c>
      <c r="E19" s="2">
        <v>5</v>
      </c>
      <c r="F19" s="2">
        <v>4</v>
      </c>
      <c r="G19" s="2">
        <f t="shared" si="0"/>
        <v>79</v>
      </c>
      <c r="H19" t="s">
        <v>29</v>
      </c>
    </row>
    <row r="20" spans="1:8" x14ac:dyDescent="0.25">
      <c r="A20" s="19"/>
      <c r="B20" s="14"/>
      <c r="C20" s="20"/>
      <c r="D20" s="20"/>
      <c r="E20" s="20"/>
      <c r="F20" s="20"/>
      <c r="G20" s="20"/>
    </row>
    <row r="21" spans="1:8" x14ac:dyDescent="0.25">
      <c r="A21" s="21" t="s">
        <v>42</v>
      </c>
      <c r="B21" s="21"/>
      <c r="C21" s="21"/>
      <c r="D21" s="21"/>
      <c r="E21" s="21"/>
      <c r="F21" s="21"/>
      <c r="G21" s="21"/>
    </row>
    <row r="22" spans="1:8" x14ac:dyDescent="0.25">
      <c r="A22" s="7" t="s">
        <v>15</v>
      </c>
      <c r="B22" s="13" t="s">
        <v>31</v>
      </c>
      <c r="C22" s="8">
        <f>10+10+9+10+10+9</f>
        <v>58</v>
      </c>
      <c r="D22" s="8">
        <f>9+10+9+10+10+9</f>
        <v>57</v>
      </c>
      <c r="E22" s="8">
        <v>19</v>
      </c>
      <c r="F22" s="8">
        <v>20</v>
      </c>
      <c r="G22" s="8">
        <f>SUM(C22:F22)</f>
        <v>154</v>
      </c>
      <c r="H22" t="s">
        <v>27</v>
      </c>
    </row>
    <row r="23" spans="1:8" x14ac:dyDescent="0.25">
      <c r="B23" s="14"/>
    </row>
    <row r="24" spans="1:8" x14ac:dyDescent="0.25">
      <c r="A24" s="7" t="s">
        <v>25</v>
      </c>
      <c r="B24" s="13" t="s">
        <v>41</v>
      </c>
      <c r="C24" s="9" t="s">
        <v>28</v>
      </c>
      <c r="D24" s="8"/>
      <c r="E24" s="8"/>
      <c r="F24" s="8"/>
      <c r="G24" s="8"/>
      <c r="H24" t="s">
        <v>27</v>
      </c>
    </row>
  </sheetData>
  <sortState ref="A2:G20">
    <sortCondition descending="1" ref="G2:G20"/>
  </sortState>
  <mergeCells count="1">
    <mergeCell ref="A21:G21"/>
  </mergeCells>
  <pageMargins left="0.7" right="0.7" top="0.75" bottom="0.75" header="0.3" footer="0.3"/>
  <pageSetup paperSize="9" orientation="landscape" verticalDpi="0" r:id="rId1"/>
  <ignoredErrors>
    <ignoredError sqref="D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16"/>
  <sheetViews>
    <sheetView workbookViewId="0">
      <selection activeCell="E13" sqref="E13"/>
    </sheetView>
  </sheetViews>
  <sheetFormatPr defaultRowHeight="15" x14ac:dyDescent="0.25"/>
  <cols>
    <col min="1" max="1" width="27.85546875" customWidth="1"/>
  </cols>
  <sheetData>
    <row r="3" spans="1:1" x14ac:dyDescent="0.25">
      <c r="A3" s="16" t="s">
        <v>37</v>
      </c>
    </row>
    <row r="5" spans="1:1" x14ac:dyDescent="0.25">
      <c r="A5" s="17" t="s">
        <v>32</v>
      </c>
    </row>
    <row r="7" spans="1:1" x14ac:dyDescent="0.25">
      <c r="A7" s="16" t="s">
        <v>33</v>
      </c>
    </row>
    <row r="9" spans="1:1" x14ac:dyDescent="0.25">
      <c r="A9" s="18" t="s">
        <v>34</v>
      </c>
    </row>
    <row r="10" spans="1:1" x14ac:dyDescent="0.25">
      <c r="A10" s="18" t="s">
        <v>35</v>
      </c>
    </row>
    <row r="12" spans="1:1" x14ac:dyDescent="0.25">
      <c r="A12" s="16" t="s">
        <v>36</v>
      </c>
    </row>
    <row r="14" spans="1:1" x14ac:dyDescent="0.25">
      <c r="A14" t="s">
        <v>38</v>
      </c>
    </row>
    <row r="15" spans="1:1" x14ac:dyDescent="0.25">
      <c r="A15" t="s">
        <v>39</v>
      </c>
    </row>
    <row r="16" spans="1:1" x14ac:dyDescent="0.25">
      <c r="A16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Презентации</vt:lpstr>
      <vt:lpstr>БД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armadeil</dc:creator>
  <cp:lastModifiedBy>nata</cp:lastModifiedBy>
  <cp:lastPrinted>2013-04-02T04:46:34Z</cp:lastPrinted>
  <dcterms:created xsi:type="dcterms:W3CDTF">2013-04-01T08:54:23Z</dcterms:created>
  <dcterms:modified xsi:type="dcterms:W3CDTF">2013-04-02T04:47:29Z</dcterms:modified>
</cp:coreProperties>
</file>